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c52c9225d5af1a/01-仕事/00-Qプリ管理/"/>
    </mc:Choice>
  </mc:AlternateContent>
  <xr:revisionPtr revIDLastSave="17" documentId="8_{CD20899E-6037-445D-92DA-F5D6596BACE0}" xr6:coauthVersionLast="47" xr6:coauthVersionMax="47" xr10:uidLastSave="{547D526C-5DCF-49F5-A213-96AE4B7C8A25}"/>
  <bookViews>
    <workbookView xWindow="-120" yWindow="-120" windowWidth="29040" windowHeight="15840" xr2:uid="{C602D65D-1FCD-4F3B-ADAF-4B547CCC8421}"/>
  </bookViews>
  <sheets>
    <sheet name="入稿プラン" sheetId="1" r:id="rId1"/>
    <sheet name="プラン詳細" sheetId="2" r:id="rId2"/>
  </sheets>
  <definedNames>
    <definedName name="_xlnm.Print_Area" localSheetId="0">入稿プラン!$A$1:$C$42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I3" i="1" l="1"/>
  <c r="J3" i="1"/>
  <c r="C29" i="1" l="1"/>
  <c r="C30" i="1" s="1"/>
</calcChain>
</file>

<file path=xl/sharedStrings.xml><?xml version="1.0" encoding="utf-8"?>
<sst xmlns="http://schemas.openxmlformats.org/spreadsheetml/2006/main" count="240" uniqueCount="135">
  <si>
    <t>店舗名</t>
    <rPh sb="0" eb="3">
      <t>テンポメイ</t>
    </rPh>
    <phoneticPr fontId="3"/>
  </si>
  <si>
    <t>基本プラン</t>
    <rPh sb="0" eb="2">
      <t>キホン</t>
    </rPh>
    <phoneticPr fontId="3"/>
  </si>
  <si>
    <t>プラン名</t>
    <rPh sb="3" eb="4">
      <t>メイ</t>
    </rPh>
    <phoneticPr fontId="3"/>
  </si>
  <si>
    <t>Qプリ保証</t>
    <rPh sb="3" eb="5">
      <t>ホショウ</t>
    </rPh>
    <phoneticPr fontId="3"/>
  </si>
  <si>
    <t>クーポン</t>
    <phoneticPr fontId="3"/>
  </si>
  <si>
    <t>スカウト</t>
    <phoneticPr fontId="3"/>
  </si>
  <si>
    <t>掲載料金(税抜)</t>
    <rPh sb="0" eb="2">
      <t>ケイサイ</t>
    </rPh>
    <rPh sb="2" eb="4">
      <t>リョウキン</t>
    </rPh>
    <rPh sb="5" eb="7">
      <t>ゼイヌキ</t>
    </rPh>
    <phoneticPr fontId="3"/>
  </si>
  <si>
    <t>エキスパートプラン</t>
    <phoneticPr fontId="3"/>
  </si>
  <si>
    <t>エキスパート1</t>
    <phoneticPr fontId="3"/>
  </si>
  <si>
    <t>エキスパート2</t>
  </si>
  <si>
    <t>エキスパート3</t>
  </si>
  <si>
    <t>エキスパート4</t>
  </si>
  <si>
    <t>エキスパート5</t>
  </si>
  <si>
    <t>○　1権利</t>
    <rPh sb="3" eb="5">
      <t>ケンリ</t>
    </rPh>
    <phoneticPr fontId="3"/>
  </si>
  <si>
    <t>○　2権利</t>
    <rPh sb="3" eb="5">
      <t>ケンリ</t>
    </rPh>
    <phoneticPr fontId="3"/>
  </si>
  <si>
    <t>○　3権利</t>
    <rPh sb="3" eb="5">
      <t>ケンリ</t>
    </rPh>
    <phoneticPr fontId="3"/>
  </si>
  <si>
    <t>○　4権利</t>
    <rPh sb="3" eb="5">
      <t>ケンリ</t>
    </rPh>
    <phoneticPr fontId="3"/>
  </si>
  <si>
    <t>○　5権利</t>
    <rPh sb="3" eb="5">
      <t>ケンリ</t>
    </rPh>
    <phoneticPr fontId="3"/>
  </si>
  <si>
    <t>○</t>
    <phoneticPr fontId="3"/>
  </si>
  <si>
    <t>1,000通</t>
    <rPh sb="5" eb="6">
      <t>ツウ</t>
    </rPh>
    <phoneticPr fontId="3"/>
  </si>
  <si>
    <t>60,000円</t>
    <rPh sb="6" eb="7">
      <t>エン</t>
    </rPh>
    <phoneticPr fontId="3"/>
  </si>
  <si>
    <t>80,000円</t>
    <rPh sb="6" eb="7">
      <t>エン</t>
    </rPh>
    <phoneticPr fontId="3"/>
  </si>
  <si>
    <t>120,000円</t>
    <rPh sb="7" eb="8">
      <t>エン</t>
    </rPh>
    <phoneticPr fontId="3"/>
  </si>
  <si>
    <t>150,000円</t>
    <rPh sb="7" eb="8">
      <t>エン</t>
    </rPh>
    <phoneticPr fontId="3"/>
  </si>
  <si>
    <t>180,000円</t>
    <rPh sb="7" eb="8">
      <t>エン</t>
    </rPh>
    <phoneticPr fontId="3"/>
  </si>
  <si>
    <t>マッチングプラン</t>
    <phoneticPr fontId="3"/>
  </si>
  <si>
    <t>マッチング1</t>
    <phoneticPr fontId="3"/>
  </si>
  <si>
    <t>マッチング2</t>
  </si>
  <si>
    <t>マッチング3</t>
  </si>
  <si>
    <t>マッチング4</t>
  </si>
  <si>
    <t>マッチング5</t>
  </si>
  <si>
    <t>☓</t>
    <phoneticPr fontId="3"/>
  </si>
  <si>
    <t>40,000円</t>
    <rPh sb="6" eb="7">
      <t>エン</t>
    </rPh>
    <phoneticPr fontId="3"/>
  </si>
  <si>
    <t>100,000円</t>
    <rPh sb="7" eb="8">
      <t>エン</t>
    </rPh>
    <phoneticPr fontId="3"/>
  </si>
  <si>
    <t>130,000円</t>
    <rPh sb="7" eb="8">
      <t>エン</t>
    </rPh>
    <phoneticPr fontId="3"/>
  </si>
  <si>
    <t>160,000円</t>
    <rPh sb="7" eb="8">
      <t>エン</t>
    </rPh>
    <phoneticPr fontId="3"/>
  </si>
  <si>
    <t>グループ</t>
    <phoneticPr fontId="3"/>
  </si>
  <si>
    <t>店舗</t>
    <rPh sb="0" eb="2">
      <t>テンポ</t>
    </rPh>
    <phoneticPr fontId="3"/>
  </si>
  <si>
    <t>金額</t>
    <rPh sb="0" eb="2">
      <t>キンガク</t>
    </rPh>
    <phoneticPr fontId="3"/>
  </si>
  <si>
    <t>ブースト
オプションA</t>
    <phoneticPr fontId="3"/>
  </si>
  <si>
    <t>経験者優遇</t>
    <rPh sb="3" eb="5">
      <t>ユウグウ</t>
    </rPh>
    <phoneticPr fontId="3"/>
  </si>
  <si>
    <t>初心者歓迎</t>
    <phoneticPr fontId="3"/>
  </si>
  <si>
    <t>ブースト
オプションB</t>
    <phoneticPr fontId="3"/>
  </si>
  <si>
    <t>派遣型</t>
    <rPh sb="0" eb="2">
      <t>ハケン</t>
    </rPh>
    <rPh sb="2" eb="3">
      <t>ガタ</t>
    </rPh>
    <phoneticPr fontId="2"/>
  </si>
  <si>
    <t>店舗型</t>
    <rPh sb="0" eb="3">
      <t>テンポガタ</t>
    </rPh>
    <phoneticPr fontId="2"/>
  </si>
  <si>
    <t>高級店</t>
    <rPh sb="0" eb="3">
      <t>コウキュウテン</t>
    </rPh>
    <phoneticPr fontId="2"/>
  </si>
  <si>
    <t>人妻店</t>
    <rPh sb="0" eb="3">
      <t>ヒトヅマテン</t>
    </rPh>
    <phoneticPr fontId="2"/>
  </si>
  <si>
    <t>M性感</t>
    <rPh sb="1" eb="3">
      <t>セイカン</t>
    </rPh>
    <phoneticPr fontId="2"/>
  </si>
  <si>
    <t>ソフトサービス</t>
  </si>
  <si>
    <t>メンズエステ</t>
    <phoneticPr fontId="3"/>
  </si>
  <si>
    <t>回春エステ</t>
    <phoneticPr fontId="3"/>
  </si>
  <si>
    <t>ブースト
オプションC</t>
    <phoneticPr fontId="3"/>
  </si>
  <si>
    <t>容姿・ルックス◎</t>
    <phoneticPr fontId="3"/>
  </si>
  <si>
    <t>接客力＆リピ率◎</t>
    <phoneticPr fontId="3"/>
  </si>
  <si>
    <t>ランキング獲得者</t>
    <phoneticPr fontId="3"/>
  </si>
  <si>
    <t>出勤（真面目）</t>
    <phoneticPr fontId="3"/>
  </si>
  <si>
    <t>タトゥー・妊娠線</t>
  </si>
  <si>
    <t>ぽっちゃり・巨乳</t>
    <phoneticPr fontId="3"/>
  </si>
  <si>
    <t>ブースト
オプションD</t>
    <phoneticPr fontId="3"/>
  </si>
  <si>
    <t>高単価・高報酬</t>
    <phoneticPr fontId="3"/>
  </si>
  <si>
    <t>大手グループ・有名店</t>
    <phoneticPr fontId="3"/>
  </si>
  <si>
    <t>高バック率</t>
    <phoneticPr fontId="3"/>
  </si>
  <si>
    <t>広告力×集客力◎</t>
    <phoneticPr fontId="3"/>
  </si>
  <si>
    <t>富裕層・紳士的</t>
    <phoneticPr fontId="3"/>
  </si>
  <si>
    <t>即日体入</t>
    <phoneticPr fontId="3"/>
  </si>
  <si>
    <t>新人保証</t>
  </si>
  <si>
    <t>20代歓迎</t>
    <phoneticPr fontId="3"/>
  </si>
  <si>
    <t>30代歓迎</t>
    <phoneticPr fontId="3"/>
  </si>
  <si>
    <t>40代以上歓迎</t>
    <rPh sb="2" eb="3">
      <t>ダイ</t>
    </rPh>
    <rPh sb="3" eb="5">
      <t>イジョウ</t>
    </rPh>
    <rPh sb="5" eb="7">
      <t>カンゲイ</t>
    </rPh>
    <phoneticPr fontId="3"/>
  </si>
  <si>
    <t>ブースト
オプションE</t>
    <phoneticPr fontId="3"/>
  </si>
  <si>
    <t>個室待機</t>
  </si>
  <si>
    <t>講習なし</t>
  </si>
  <si>
    <t>寮完備</t>
  </si>
  <si>
    <t>自由出勤</t>
    <rPh sb="0" eb="4">
      <t>ジユウシュッキン</t>
    </rPh>
    <phoneticPr fontId="2"/>
  </si>
  <si>
    <t>オプション一覧</t>
    <rPh sb="5" eb="7">
      <t>イチラン</t>
    </rPh>
    <phoneticPr fontId="3"/>
  </si>
  <si>
    <t>セクキャバプラン</t>
    <phoneticPr fontId="3"/>
  </si>
  <si>
    <t>はじめてプラン</t>
    <phoneticPr fontId="3"/>
  </si>
  <si>
    <t>無制限</t>
    <rPh sb="0" eb="3">
      <t>ムセイゲン</t>
    </rPh>
    <phoneticPr fontId="3"/>
  </si>
  <si>
    <t>50,000円</t>
    <rPh sb="6" eb="7">
      <t>エン</t>
    </rPh>
    <phoneticPr fontId="3"/>
  </si>
  <si>
    <t>エキスパート1　（60,000円）</t>
    <phoneticPr fontId="3"/>
  </si>
  <si>
    <t>エキスパート2　（80,000円）</t>
    <phoneticPr fontId="3"/>
  </si>
  <si>
    <t>エキスパート3　（120,000円）</t>
    <phoneticPr fontId="3"/>
  </si>
  <si>
    <t>エキスパート4　（150,000円）</t>
    <phoneticPr fontId="3"/>
  </si>
  <si>
    <t>エキスパート5　（180,000円）</t>
    <phoneticPr fontId="3"/>
  </si>
  <si>
    <t>マッチング1　（40,000円）</t>
    <phoneticPr fontId="3"/>
  </si>
  <si>
    <t>マッチング2　（60,000円）</t>
    <phoneticPr fontId="3"/>
  </si>
  <si>
    <t>マッチング3　（100,000円）</t>
    <phoneticPr fontId="3"/>
  </si>
  <si>
    <t>マッチング4　（130,000円）</t>
    <phoneticPr fontId="3"/>
  </si>
  <si>
    <t>マッチング5　（160,000円）</t>
    <phoneticPr fontId="3"/>
  </si>
  <si>
    <t>セクキャバプラン　（50,000円）</t>
    <phoneticPr fontId="3"/>
  </si>
  <si>
    <t>はじめてプラン　（50,000円）</t>
    <phoneticPr fontId="3"/>
  </si>
  <si>
    <t>オプション②</t>
    <phoneticPr fontId="3"/>
  </si>
  <si>
    <t>オプション③</t>
    <phoneticPr fontId="3"/>
  </si>
  <si>
    <t>オプション④</t>
    <phoneticPr fontId="3"/>
  </si>
  <si>
    <t>オプション⑤</t>
    <phoneticPr fontId="3"/>
  </si>
  <si>
    <t>オプション⑥</t>
    <phoneticPr fontId="3"/>
  </si>
  <si>
    <t>オプション⑦</t>
    <phoneticPr fontId="3"/>
  </si>
  <si>
    <t>オプション⑧</t>
    <phoneticPr fontId="3"/>
  </si>
  <si>
    <t>オプション⑨</t>
    <phoneticPr fontId="3"/>
  </si>
  <si>
    <t>オプション⑩</t>
    <phoneticPr fontId="3"/>
  </si>
  <si>
    <t>オプション名</t>
    <rPh sb="5" eb="6">
      <t>メイ</t>
    </rPh>
    <phoneticPr fontId="3"/>
  </si>
  <si>
    <t>オプション⑪</t>
    <phoneticPr fontId="3"/>
  </si>
  <si>
    <t>オプション⑫</t>
    <phoneticPr fontId="3"/>
  </si>
  <si>
    <t>オプション⑬</t>
    <phoneticPr fontId="3"/>
  </si>
  <si>
    <t>オプション⑭</t>
    <phoneticPr fontId="3"/>
  </si>
  <si>
    <t>オプション⑮</t>
    <phoneticPr fontId="3"/>
  </si>
  <si>
    <t>プラン（プルダウン）</t>
    <phoneticPr fontId="3"/>
  </si>
  <si>
    <t>割引</t>
    <rPh sb="0" eb="2">
      <t>ワリビキ</t>
    </rPh>
    <phoneticPr fontId="3"/>
  </si>
  <si>
    <t>オプション①　（プルダウン）</t>
    <phoneticPr fontId="3"/>
  </si>
  <si>
    <t>＜---ブースト
オプションA---&gt;</t>
    <phoneticPr fontId="3"/>
  </si>
  <si>
    <t>＜---ブーストオプションB---&gt;</t>
    <phoneticPr fontId="3"/>
  </si>
  <si>
    <t>＜---ブーストオプションC---&gt;</t>
    <phoneticPr fontId="3"/>
  </si>
  <si>
    <t>＜---ブーストオプションD---&gt;</t>
    <phoneticPr fontId="3"/>
  </si>
  <si>
    <t>＜---ブーストオプションE---&gt;</t>
    <phoneticPr fontId="3"/>
  </si>
  <si>
    <t>＜---エキスパートプラン---&gt;</t>
    <phoneticPr fontId="3"/>
  </si>
  <si>
    <t>＜---マッチングプラン---&gt;</t>
    <phoneticPr fontId="3"/>
  </si>
  <si>
    <t>＜---その他プラン---&gt;</t>
    <rPh sb="6" eb="7">
      <t>タ</t>
    </rPh>
    <phoneticPr fontId="3"/>
  </si>
  <si>
    <t>マッチングした女の子がクーポンを取得する際に表示される特別なメッセージです。</t>
    <rPh sb="7" eb="8">
      <t>オンナ</t>
    </rPh>
    <rPh sb="9" eb="10">
      <t>コ</t>
    </rPh>
    <rPh sb="16" eb="18">
      <t>シュトク</t>
    </rPh>
    <rPh sb="20" eb="21">
      <t>サイ</t>
    </rPh>
    <rPh sb="22" eb="24">
      <t>ヒョウジ</t>
    </rPh>
    <rPh sb="27" eb="29">
      <t>トクベツ</t>
    </rPh>
    <phoneticPr fontId="3"/>
  </si>
  <si>
    <t>Qプリ掲載URL</t>
    <rPh sb="3" eb="5">
      <t>ケイサイ</t>
    </rPh>
    <phoneticPr fontId="3"/>
  </si>
  <si>
    <t>新規</t>
    <rPh sb="0" eb="2">
      <t>シンキ</t>
    </rPh>
    <phoneticPr fontId="3"/>
  </si>
  <si>
    <t>継続</t>
    <rPh sb="0" eb="2">
      <t>ケイゾク</t>
    </rPh>
    <phoneticPr fontId="3"/>
  </si>
  <si>
    <t>再掲載</t>
    <rPh sb="0" eb="3">
      <t>サイケイサイ</t>
    </rPh>
    <phoneticPr fontId="3"/>
  </si>
  <si>
    <t>掲載区分（プルダウン）</t>
    <rPh sb="0" eb="2">
      <t>ケイサイ</t>
    </rPh>
    <rPh sb="2" eb="4">
      <t>クブン</t>
    </rPh>
    <phoneticPr fontId="3"/>
  </si>
  <si>
    <t>入稿プラン・オプション</t>
    <rPh sb="0" eb="2">
      <t>ニュウコウ</t>
    </rPh>
    <phoneticPr fontId="3"/>
  </si>
  <si>
    <t>【Qプリ】関東版プラン入稿フォーム</t>
    <rPh sb="5" eb="7">
      <t xml:space="preserve">カントウ </t>
    </rPh>
    <rPh sb="7" eb="8">
      <t xml:space="preserve">バン </t>
    </rPh>
    <rPh sb="11" eb="13">
      <t>ニュウコウ</t>
    </rPh>
    <phoneticPr fontId="3"/>
  </si>
  <si>
    <t>金額合計</t>
    <rPh sb="0" eb="2">
      <t>キンガク</t>
    </rPh>
    <rPh sb="2" eb="4">
      <t>ゴウケイ</t>
    </rPh>
    <phoneticPr fontId="3"/>
  </si>
  <si>
    <t>COUNT</t>
    <phoneticPr fontId="3"/>
  </si>
  <si>
    <t>個数</t>
    <rPh sb="0" eb="2">
      <t>コスウ</t>
    </rPh>
    <phoneticPr fontId="3"/>
  </si>
  <si>
    <t>合計(税別）</t>
    <rPh sb="0" eb="2">
      <t>ゴウケイ</t>
    </rPh>
    <rPh sb="3" eb="5">
      <t>ゼイベツ</t>
    </rPh>
    <phoneticPr fontId="3"/>
  </si>
  <si>
    <t>割引金額</t>
    <rPh sb="0" eb="2">
      <t>ワリビキ</t>
    </rPh>
    <rPh sb="2" eb="4">
      <t>キンガク</t>
    </rPh>
    <phoneticPr fontId="3"/>
  </si>
  <si>
    <t>※継続、再掲載の場合は、ご入力下さい。</t>
    <rPh sb="1" eb="3">
      <t>ケイゾク</t>
    </rPh>
    <rPh sb="4" eb="7">
      <t>サイケイサイ</t>
    </rPh>
    <rPh sb="8" eb="10">
      <t>バアイ</t>
    </rPh>
    <rPh sb="13" eb="15">
      <t>ニュウリョク</t>
    </rPh>
    <rPh sb="15" eb="16">
      <t>クダ</t>
    </rPh>
    <phoneticPr fontId="3"/>
  </si>
  <si>
    <t>【確認事項】
プラン・オプションは、プルダウンより選択下さい。
パック購入・スカウト追加につきましては、別途メールにてお申込下さい。</t>
    <rPh sb="1" eb="3">
      <t>カクニン</t>
    </rPh>
    <rPh sb="3" eb="5">
      <t>ジコウ</t>
    </rPh>
    <rPh sb="25" eb="27">
      <t>センタク</t>
    </rPh>
    <rPh sb="27" eb="28">
      <t>クダ</t>
    </rPh>
    <phoneticPr fontId="3"/>
  </si>
  <si>
    <t>お店からのメッセージ(件名)
※30文字以内、改行1文字</t>
    <phoneticPr fontId="3"/>
  </si>
  <si>
    <t>お店からのメッセージ(本文)
※300文字以内、改行1文字</t>
    <phoneticPr fontId="3"/>
  </si>
  <si>
    <t>ブーストオプション購入店舗様のみ</t>
    <rPh sb="9" eb="11">
      <t>コウニュウ</t>
    </rPh>
    <rPh sb="11" eb="13">
      <t>テンポ</t>
    </rPh>
    <rPh sb="13" eb="14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</si>
</sst>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6" fontId="0" fillId="0" borderId="32" xfId="0" applyNumberFormat="1" applyBorder="1" applyProtection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4" fillId="5" borderId="7" xfId="0" applyFont="1" applyFill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5" borderId="24" xfId="0" applyFont="1" applyFill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4" fillId="5" borderId="9" xfId="0" applyFont="1" applyFill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8" fillId="6" borderId="15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4" borderId="22" xfId="0" applyFont="1" applyFill="1" applyBorder="1" applyProtection="1">
      <alignment vertical="center"/>
      <protection locked="0"/>
    </xf>
    <xf numFmtId="0" fontId="4" fillId="4" borderId="30" xfId="0" applyFont="1" applyFill="1" applyBorder="1" applyProtection="1">
      <alignment vertical="center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Protection="1">
      <alignment vertical="center"/>
      <protection locked="0"/>
    </xf>
    <xf numFmtId="0" fontId="5" fillId="0" borderId="28" xfId="0" applyFont="1" applyBorder="1" applyAlignment="1" applyProtection="1">
      <alignment vertical="top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vertical="center"/>
      <protection locked="0"/>
    </xf>
    <xf numFmtId="6" fontId="14" fillId="0" borderId="32" xfId="1" applyNumberFormat="1" applyFont="1" applyBorder="1" applyProtection="1">
      <alignment vertical="center"/>
    </xf>
    <xf numFmtId="6" fontId="0" fillId="0" borderId="16" xfId="1" applyFont="1" applyBorder="1" applyAlignment="1" applyProtection="1">
      <alignment horizontal="right" vertical="center"/>
    </xf>
    <xf numFmtId="0" fontId="0" fillId="0" borderId="16" xfId="0" applyBorder="1">
      <alignment vertical="center"/>
    </xf>
    <xf numFmtId="0" fontId="0" fillId="0" borderId="40" xfId="0" applyBorder="1">
      <alignment vertical="center"/>
    </xf>
    <xf numFmtId="0" fontId="8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6" fontId="8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9" fontId="8" fillId="0" borderId="0" xfId="2" applyFont="1" applyFill="1" applyBorder="1" applyAlignment="1">
      <alignment horizontal="left" vertical="center"/>
    </xf>
    <xf numFmtId="9" fontId="8" fillId="0" borderId="0" xfId="2" applyNumberFormat="1" applyFont="1" applyFill="1" applyBorder="1" applyAlignment="1">
      <alignment horizontal="left" vertical="center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31" xfId="0" applyFont="1" applyBorder="1" applyAlignment="1" applyProtection="1">
      <alignment horizontal="left" vertical="top"/>
      <protection locked="0"/>
    </xf>
    <xf numFmtId="0" fontId="7" fillId="0" borderId="35" xfId="0" applyFont="1" applyBorder="1" applyAlignment="1" applyProtection="1">
      <alignment horizontal="left" vertical="top"/>
      <protection locked="0"/>
    </xf>
    <xf numFmtId="0" fontId="7" fillId="0" borderId="32" xfId="0" applyFont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0" fontId="15" fillId="0" borderId="37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31" xfId="0" applyFont="1" applyBorder="1" applyAlignment="1" applyProtection="1">
      <alignment horizontal="left" vertical="center" wrapText="1"/>
      <protection locked="0"/>
    </xf>
    <xf numFmtId="0" fontId="15" fillId="0" borderId="34" xfId="0" applyFont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パーセント" xfId="2" builtinId="5"/>
    <cellStyle name="通貨" xfId="1" builtinId="7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5956A-2D2C-4D92-8ABC-8F9630D9F5C3}">
  <dimension ref="A1:V42"/>
  <sheetViews>
    <sheetView tabSelected="1" zoomScale="90" zoomScaleNormal="90" workbookViewId="0">
      <selection activeCell="J15" sqref="J15"/>
    </sheetView>
  </sheetViews>
  <sheetFormatPr defaultColWidth="8.875" defaultRowHeight="18.75" x14ac:dyDescent="0.4"/>
  <cols>
    <col min="1" max="1" width="23.625" style="17" customWidth="1"/>
    <col min="2" max="2" width="44.375" style="17" customWidth="1"/>
    <col min="3" max="3" width="15.125" style="17" customWidth="1"/>
    <col min="4" max="4" width="7.125" bestFit="1" customWidth="1"/>
    <col min="5" max="5" width="9.375" bestFit="1" customWidth="1"/>
    <col min="8" max="8" width="11" bestFit="1" customWidth="1"/>
    <col min="9" max="9" width="11" style="38" bestFit="1" customWidth="1"/>
    <col min="10" max="12" width="11" style="38" customWidth="1"/>
    <col min="13" max="13" width="11.375" style="49" customWidth="1"/>
    <col min="14" max="17" width="8.875" style="49"/>
    <col min="18" max="18" width="8.875" style="38"/>
    <col min="20" max="22" width="8.875" style="11"/>
  </cols>
  <sheetData>
    <row r="1" spans="1:21" ht="19.5" thickTop="1" x14ac:dyDescent="0.4">
      <c r="A1" s="81" t="s">
        <v>124</v>
      </c>
      <c r="B1" s="82"/>
      <c r="C1" s="82"/>
      <c r="M1" s="48"/>
      <c r="T1" s="12"/>
      <c r="U1" s="12"/>
    </row>
    <row r="2" spans="1:21" ht="19.5" thickBot="1" x14ac:dyDescent="0.45">
      <c r="A2" s="83"/>
      <c r="B2" s="83"/>
      <c r="C2" s="83"/>
      <c r="I2" s="39" t="s">
        <v>125</v>
      </c>
      <c r="J2" s="39" t="s">
        <v>126</v>
      </c>
      <c r="K2" s="39"/>
      <c r="L2" s="39"/>
      <c r="M2" s="50" t="s">
        <v>127</v>
      </c>
      <c r="N2" s="50" t="s">
        <v>107</v>
      </c>
      <c r="O2" s="51"/>
      <c r="P2" s="51"/>
      <c r="Q2" s="51"/>
      <c r="T2" s="12"/>
      <c r="U2" s="12"/>
    </row>
    <row r="3" spans="1:21" ht="27" thickTop="1" thickBot="1" x14ac:dyDescent="0.45">
      <c r="A3" s="14"/>
      <c r="B3" s="14"/>
      <c r="C3" s="14"/>
      <c r="I3" s="41">
        <f>SUM(入稿プラン!C14:C28)</f>
        <v>0</v>
      </c>
      <c r="J3" s="39">
        <f>COUNT(入稿プラン!C14:C28)</f>
        <v>0</v>
      </c>
      <c r="K3" s="41"/>
      <c r="L3" s="39"/>
      <c r="M3" s="50">
        <v>0</v>
      </c>
      <c r="N3" s="50">
        <v>0</v>
      </c>
      <c r="O3" s="51"/>
      <c r="P3" s="51" t="s">
        <v>119</v>
      </c>
      <c r="Q3" s="51" t="s">
        <v>120</v>
      </c>
      <c r="R3" s="40" t="s">
        <v>121</v>
      </c>
      <c r="T3" s="12"/>
      <c r="U3" s="12"/>
    </row>
    <row r="4" spans="1:21" x14ac:dyDescent="0.4">
      <c r="A4" s="15" t="s">
        <v>0</v>
      </c>
      <c r="B4" s="16"/>
      <c r="I4" s="42"/>
      <c r="J4" s="42"/>
      <c r="K4" s="42"/>
      <c r="L4" s="39"/>
      <c r="M4" s="50">
        <v>5</v>
      </c>
      <c r="N4" s="50">
        <v>0.1</v>
      </c>
      <c r="O4" s="51"/>
      <c r="P4" s="51"/>
      <c r="Q4" s="51"/>
    </row>
    <row r="5" spans="1:21" x14ac:dyDescent="0.4">
      <c r="A5" s="18" t="s">
        <v>122</v>
      </c>
      <c r="B5" s="19"/>
      <c r="I5" s="43"/>
      <c r="J5" s="42" t="s">
        <v>100</v>
      </c>
      <c r="K5" s="42" t="s">
        <v>38</v>
      </c>
      <c r="L5" s="39"/>
      <c r="M5" s="50">
        <v>10</v>
      </c>
      <c r="N5" s="50">
        <v>0.2</v>
      </c>
      <c r="O5" s="50"/>
      <c r="P5" s="50"/>
      <c r="Q5" s="50"/>
    </row>
    <row r="6" spans="1:21" ht="19.5" thickBot="1" x14ac:dyDescent="0.45">
      <c r="A6" s="20" t="s">
        <v>118</v>
      </c>
      <c r="B6" s="30" t="s">
        <v>130</v>
      </c>
      <c r="I6" s="44"/>
      <c r="J6" s="45" t="s">
        <v>40</v>
      </c>
      <c r="K6" s="46">
        <v>4000</v>
      </c>
      <c r="L6" s="39"/>
      <c r="M6" s="50"/>
      <c r="N6" s="50"/>
      <c r="O6" s="50"/>
      <c r="P6" s="50"/>
      <c r="Q6" s="50"/>
    </row>
    <row r="7" spans="1:21" ht="19.5" thickBot="1" x14ac:dyDescent="0.45">
      <c r="A7" s="21"/>
      <c r="B7" s="22"/>
      <c r="I7" s="45"/>
      <c r="J7" s="45" t="s">
        <v>41</v>
      </c>
      <c r="K7" s="46">
        <v>4000</v>
      </c>
      <c r="L7" s="39"/>
      <c r="M7" s="50"/>
      <c r="N7" s="50"/>
      <c r="O7" s="50" t="s">
        <v>114</v>
      </c>
      <c r="P7" s="50" t="s">
        <v>109</v>
      </c>
      <c r="Q7" s="50"/>
    </row>
    <row r="8" spans="1:21" ht="18.75" customHeight="1" x14ac:dyDescent="0.4">
      <c r="A8" s="84" t="s">
        <v>131</v>
      </c>
      <c r="B8" s="85"/>
      <c r="C8" s="86"/>
      <c r="I8" s="44"/>
      <c r="J8" s="45" t="s">
        <v>43</v>
      </c>
      <c r="K8" s="46">
        <v>2000</v>
      </c>
      <c r="L8" s="39"/>
      <c r="M8" s="47" t="s">
        <v>79</v>
      </c>
      <c r="N8" s="52">
        <v>60000</v>
      </c>
      <c r="O8" s="47" t="s">
        <v>79</v>
      </c>
      <c r="P8" s="47" t="s">
        <v>40</v>
      </c>
      <c r="Q8" s="50"/>
    </row>
    <row r="9" spans="1:21" x14ac:dyDescent="0.4">
      <c r="A9" s="87"/>
      <c r="B9" s="88"/>
      <c r="C9" s="89"/>
      <c r="I9" s="45"/>
      <c r="J9" s="45" t="s">
        <v>44</v>
      </c>
      <c r="K9" s="46">
        <v>2000</v>
      </c>
      <c r="L9" s="39"/>
      <c r="M9" s="47" t="s">
        <v>80</v>
      </c>
      <c r="N9" s="52">
        <v>80000</v>
      </c>
      <c r="O9" s="47" t="s">
        <v>80</v>
      </c>
      <c r="P9" s="47" t="s">
        <v>41</v>
      </c>
      <c r="Q9" s="50"/>
    </row>
    <row r="10" spans="1:21" ht="19.5" thickBot="1" x14ac:dyDescent="0.45">
      <c r="A10" s="90"/>
      <c r="B10" s="91"/>
      <c r="C10" s="92"/>
      <c r="I10" s="45"/>
      <c r="J10" s="45" t="s">
        <v>45</v>
      </c>
      <c r="K10" s="46">
        <v>2000</v>
      </c>
      <c r="L10" s="39"/>
      <c r="M10" s="47" t="s">
        <v>81</v>
      </c>
      <c r="N10" s="52">
        <v>120000</v>
      </c>
      <c r="O10" s="47" t="s">
        <v>81</v>
      </c>
      <c r="P10" s="50" t="s">
        <v>110</v>
      </c>
      <c r="Q10" s="50"/>
    </row>
    <row r="11" spans="1:21" ht="19.5" thickBot="1" x14ac:dyDescent="0.45">
      <c r="A11" s="24"/>
      <c r="B11" s="24"/>
      <c r="C11" s="23"/>
      <c r="I11" s="45"/>
      <c r="J11" s="45" t="s">
        <v>46</v>
      </c>
      <c r="K11" s="46">
        <v>2000</v>
      </c>
      <c r="L11" s="39"/>
      <c r="M11" s="47" t="s">
        <v>82</v>
      </c>
      <c r="N11" s="52">
        <v>150000</v>
      </c>
      <c r="O11" s="47" t="s">
        <v>82</v>
      </c>
      <c r="P11" s="47" t="s">
        <v>43</v>
      </c>
      <c r="Q11" s="50"/>
    </row>
    <row r="12" spans="1:21" ht="19.5" thickBot="1" x14ac:dyDescent="0.45">
      <c r="A12" s="75" t="s">
        <v>123</v>
      </c>
      <c r="B12" s="76"/>
      <c r="C12" s="25" t="s">
        <v>38</v>
      </c>
      <c r="I12" s="45"/>
      <c r="J12" s="45" t="s">
        <v>47</v>
      </c>
      <c r="K12" s="46">
        <v>2000</v>
      </c>
      <c r="L12" s="39"/>
      <c r="M12" s="47" t="s">
        <v>83</v>
      </c>
      <c r="N12" s="52">
        <v>180000</v>
      </c>
      <c r="O12" s="47" t="s">
        <v>83</v>
      </c>
      <c r="P12" s="47" t="s">
        <v>44</v>
      </c>
      <c r="Q12" s="50"/>
    </row>
    <row r="13" spans="1:21" x14ac:dyDescent="0.4">
      <c r="A13" s="26" t="s">
        <v>106</v>
      </c>
      <c r="B13" s="31"/>
      <c r="C13" s="35" t="str">
        <f>IFERROR(VLOOKUP(B13,M8:N19,2,0)," ")</f>
        <v xml:space="preserve"> </v>
      </c>
      <c r="I13" s="45"/>
      <c r="J13" s="45" t="s">
        <v>48</v>
      </c>
      <c r="K13" s="46">
        <v>2000</v>
      </c>
      <c r="L13" s="39"/>
      <c r="M13" s="47" t="s">
        <v>84</v>
      </c>
      <c r="N13" s="52">
        <v>40000</v>
      </c>
      <c r="O13" s="50" t="s">
        <v>115</v>
      </c>
      <c r="P13" s="47" t="s">
        <v>45</v>
      </c>
      <c r="Q13" s="50"/>
    </row>
    <row r="14" spans="1:21" x14ac:dyDescent="0.4">
      <c r="A14" s="27" t="s">
        <v>108</v>
      </c>
      <c r="B14" s="32"/>
      <c r="C14" s="36" t="str">
        <f>IFERROR(VLOOKUP(B14,$J$6:$K$35,2,0)," ")</f>
        <v xml:space="preserve"> </v>
      </c>
      <c r="I14" s="45"/>
      <c r="J14" s="45" t="s">
        <v>49</v>
      </c>
      <c r="K14" s="46">
        <v>2000</v>
      </c>
      <c r="L14" s="39"/>
      <c r="M14" s="47" t="s">
        <v>85</v>
      </c>
      <c r="N14" s="52">
        <v>60000</v>
      </c>
      <c r="O14" s="47" t="s">
        <v>84</v>
      </c>
      <c r="P14" s="47" t="s">
        <v>46</v>
      </c>
      <c r="Q14" s="50"/>
    </row>
    <row r="15" spans="1:21" x14ac:dyDescent="0.4">
      <c r="A15" s="27" t="s">
        <v>91</v>
      </c>
      <c r="B15" s="32"/>
      <c r="C15" s="36" t="str">
        <f t="shared" ref="C15:C28" si="0">IFERROR(VLOOKUP(B15,$J$6:$K$35,2,0)," ")</f>
        <v xml:space="preserve"> </v>
      </c>
      <c r="I15" s="45"/>
      <c r="J15" s="45" t="s">
        <v>50</v>
      </c>
      <c r="K15" s="46">
        <v>2000</v>
      </c>
      <c r="L15" s="39"/>
      <c r="M15" s="47" t="s">
        <v>86</v>
      </c>
      <c r="N15" s="52">
        <v>100000</v>
      </c>
      <c r="O15" s="47" t="s">
        <v>85</v>
      </c>
      <c r="P15" s="47" t="s">
        <v>47</v>
      </c>
      <c r="Q15" s="50"/>
    </row>
    <row r="16" spans="1:21" x14ac:dyDescent="0.4">
      <c r="A16" s="27" t="s">
        <v>92</v>
      </c>
      <c r="B16" s="32"/>
      <c r="C16" s="36" t="str">
        <f t="shared" si="0"/>
        <v xml:space="preserve"> </v>
      </c>
      <c r="I16" s="45"/>
      <c r="J16" s="45" t="s">
        <v>52</v>
      </c>
      <c r="K16" s="46">
        <v>2000</v>
      </c>
      <c r="L16" s="39"/>
      <c r="M16" s="47" t="s">
        <v>87</v>
      </c>
      <c r="N16" s="52">
        <v>130000</v>
      </c>
      <c r="O16" s="47" t="s">
        <v>86</v>
      </c>
      <c r="P16" s="47" t="s">
        <v>48</v>
      </c>
      <c r="Q16" s="50"/>
    </row>
    <row r="17" spans="1:17" x14ac:dyDescent="0.4">
      <c r="A17" s="27" t="s">
        <v>93</v>
      </c>
      <c r="B17" s="32"/>
      <c r="C17" s="36" t="str">
        <f t="shared" si="0"/>
        <v xml:space="preserve"> </v>
      </c>
      <c r="I17" s="45"/>
      <c r="J17" s="45" t="s">
        <v>53</v>
      </c>
      <c r="K17" s="46">
        <v>2000</v>
      </c>
      <c r="L17" s="39"/>
      <c r="M17" s="47" t="s">
        <v>88</v>
      </c>
      <c r="N17" s="52">
        <v>160000</v>
      </c>
      <c r="O17" s="47" t="s">
        <v>87</v>
      </c>
      <c r="P17" s="47" t="s">
        <v>49</v>
      </c>
      <c r="Q17" s="50"/>
    </row>
    <row r="18" spans="1:17" x14ac:dyDescent="0.4">
      <c r="A18" s="27" t="s">
        <v>94</v>
      </c>
      <c r="B18" s="32"/>
      <c r="C18" s="36" t="str">
        <f t="shared" si="0"/>
        <v xml:space="preserve"> </v>
      </c>
      <c r="I18" s="45"/>
      <c r="J18" s="45" t="s">
        <v>54</v>
      </c>
      <c r="K18" s="46">
        <v>2000</v>
      </c>
      <c r="L18" s="39"/>
      <c r="M18" s="47" t="s">
        <v>89</v>
      </c>
      <c r="N18" s="52">
        <v>50000</v>
      </c>
      <c r="O18" s="47" t="s">
        <v>88</v>
      </c>
      <c r="P18" s="47" t="s">
        <v>50</v>
      </c>
      <c r="Q18" s="50"/>
    </row>
    <row r="19" spans="1:17" x14ac:dyDescent="0.4">
      <c r="A19" s="27" t="s">
        <v>95</v>
      </c>
      <c r="B19" s="32"/>
      <c r="C19" s="36" t="str">
        <f t="shared" si="0"/>
        <v xml:space="preserve"> </v>
      </c>
      <c r="I19" s="45"/>
      <c r="J19" s="45" t="s">
        <v>55</v>
      </c>
      <c r="K19" s="46">
        <v>2000</v>
      </c>
      <c r="L19" s="39"/>
      <c r="M19" s="47" t="s">
        <v>90</v>
      </c>
      <c r="N19" s="52">
        <v>50000</v>
      </c>
      <c r="O19" s="50" t="s">
        <v>116</v>
      </c>
      <c r="P19" s="50" t="s">
        <v>111</v>
      </c>
      <c r="Q19" s="50"/>
    </row>
    <row r="20" spans="1:17" x14ac:dyDescent="0.4">
      <c r="A20" s="27" t="s">
        <v>96</v>
      </c>
      <c r="B20" s="32"/>
      <c r="C20" s="36" t="str">
        <f t="shared" si="0"/>
        <v xml:space="preserve"> </v>
      </c>
      <c r="I20" s="45"/>
      <c r="J20" s="45" t="s">
        <v>56</v>
      </c>
      <c r="K20" s="46">
        <v>2000</v>
      </c>
      <c r="L20" s="39"/>
      <c r="M20" s="50"/>
      <c r="N20" s="50"/>
      <c r="O20" s="47" t="s">
        <v>89</v>
      </c>
      <c r="P20" s="47" t="s">
        <v>52</v>
      </c>
      <c r="Q20" s="50"/>
    </row>
    <row r="21" spans="1:17" x14ac:dyDescent="0.4">
      <c r="A21" s="27" t="s">
        <v>97</v>
      </c>
      <c r="B21" s="32"/>
      <c r="C21" s="36" t="str">
        <f t="shared" si="0"/>
        <v xml:space="preserve"> </v>
      </c>
      <c r="I21" s="45"/>
      <c r="J21" s="45" t="s">
        <v>57</v>
      </c>
      <c r="K21" s="46">
        <v>2000</v>
      </c>
      <c r="L21" s="39"/>
      <c r="M21" s="50"/>
      <c r="N21" s="53"/>
      <c r="O21" s="47" t="s">
        <v>90</v>
      </c>
      <c r="P21" s="47" t="s">
        <v>53</v>
      </c>
      <c r="Q21" s="50"/>
    </row>
    <row r="22" spans="1:17" x14ac:dyDescent="0.4">
      <c r="A22" s="27" t="s">
        <v>98</v>
      </c>
      <c r="B22" s="32"/>
      <c r="C22" s="36" t="str">
        <f t="shared" si="0"/>
        <v xml:space="preserve"> </v>
      </c>
      <c r="I22" s="45"/>
      <c r="J22" s="45" t="s">
        <v>59</v>
      </c>
      <c r="K22" s="46">
        <v>2000</v>
      </c>
      <c r="L22" s="39"/>
      <c r="M22" s="50"/>
      <c r="N22" s="54"/>
      <c r="O22" s="50"/>
      <c r="P22" s="47" t="s">
        <v>54</v>
      </c>
      <c r="Q22" s="50"/>
    </row>
    <row r="23" spans="1:17" x14ac:dyDescent="0.4">
      <c r="A23" s="27" t="s">
        <v>99</v>
      </c>
      <c r="B23" s="32"/>
      <c r="C23" s="36" t="str">
        <f t="shared" si="0"/>
        <v xml:space="preserve"> </v>
      </c>
      <c r="I23" s="45"/>
      <c r="J23" s="45" t="s">
        <v>60</v>
      </c>
      <c r="K23" s="46">
        <v>2000</v>
      </c>
      <c r="L23" s="39"/>
      <c r="M23" s="50"/>
      <c r="N23" s="50"/>
      <c r="O23" s="50"/>
      <c r="P23" s="47" t="s">
        <v>55</v>
      </c>
      <c r="Q23" s="50"/>
    </row>
    <row r="24" spans="1:17" x14ac:dyDescent="0.4">
      <c r="A24" s="27" t="s">
        <v>101</v>
      </c>
      <c r="B24" s="32"/>
      <c r="C24" s="36" t="str">
        <f t="shared" si="0"/>
        <v xml:space="preserve"> </v>
      </c>
      <c r="I24" s="45"/>
      <c r="J24" s="45" t="s">
        <v>61</v>
      </c>
      <c r="K24" s="46">
        <v>2000</v>
      </c>
      <c r="L24" s="39"/>
      <c r="M24" s="50"/>
      <c r="N24" s="50"/>
      <c r="O24" s="50"/>
      <c r="P24" s="47" t="s">
        <v>56</v>
      </c>
      <c r="Q24" s="50"/>
    </row>
    <row r="25" spans="1:17" x14ac:dyDescent="0.4">
      <c r="A25" s="27" t="s">
        <v>102</v>
      </c>
      <c r="B25" s="32"/>
      <c r="C25" s="36" t="str">
        <f t="shared" si="0"/>
        <v xml:space="preserve"> </v>
      </c>
      <c r="I25" s="45"/>
      <c r="J25" s="45" t="s">
        <v>62</v>
      </c>
      <c r="K25" s="46">
        <v>2000</v>
      </c>
      <c r="L25" s="39"/>
      <c r="M25" s="50"/>
      <c r="N25" s="50"/>
      <c r="O25" s="50"/>
      <c r="P25" s="47" t="s">
        <v>57</v>
      </c>
      <c r="Q25" s="50"/>
    </row>
    <row r="26" spans="1:17" x14ac:dyDescent="0.4">
      <c r="A26" s="27" t="s">
        <v>103</v>
      </c>
      <c r="B26" s="32"/>
      <c r="C26" s="36" t="str">
        <f t="shared" si="0"/>
        <v xml:space="preserve"> </v>
      </c>
      <c r="I26" s="45"/>
      <c r="J26" s="45" t="s">
        <v>63</v>
      </c>
      <c r="K26" s="46">
        <v>2000</v>
      </c>
      <c r="L26" s="39"/>
      <c r="M26" s="50"/>
      <c r="N26" s="50"/>
      <c r="O26" s="50"/>
      <c r="P26" s="50" t="s">
        <v>112</v>
      </c>
      <c r="Q26" s="50"/>
    </row>
    <row r="27" spans="1:17" x14ac:dyDescent="0.4">
      <c r="A27" s="27" t="s">
        <v>104</v>
      </c>
      <c r="B27" s="32"/>
      <c r="C27" s="36" t="str">
        <f t="shared" si="0"/>
        <v xml:space="preserve"> </v>
      </c>
      <c r="I27" s="45"/>
      <c r="J27" s="45" t="s">
        <v>64</v>
      </c>
      <c r="K27" s="46">
        <v>2000</v>
      </c>
      <c r="L27" s="39"/>
      <c r="M27" s="50"/>
      <c r="N27" s="50"/>
      <c r="O27" s="50"/>
      <c r="P27" s="47" t="s">
        <v>59</v>
      </c>
      <c r="Q27" s="50"/>
    </row>
    <row r="28" spans="1:17" ht="19.5" thickBot="1" x14ac:dyDescent="0.45">
      <c r="A28" s="28" t="s">
        <v>105</v>
      </c>
      <c r="B28" s="33"/>
      <c r="C28" s="37" t="str">
        <f t="shared" si="0"/>
        <v xml:space="preserve"> </v>
      </c>
      <c r="I28" s="45"/>
      <c r="J28" s="45" t="s">
        <v>65</v>
      </c>
      <c r="K28" s="46">
        <v>2000</v>
      </c>
      <c r="L28" s="39"/>
      <c r="M28" s="50"/>
      <c r="N28" s="50"/>
      <c r="O28" s="50"/>
      <c r="P28" s="47" t="s">
        <v>60</v>
      </c>
      <c r="Q28" s="50"/>
    </row>
    <row r="29" spans="1:17" ht="19.5" thickBot="1" x14ac:dyDescent="0.45">
      <c r="A29" s="79" t="s">
        <v>129</v>
      </c>
      <c r="B29" s="80"/>
      <c r="C29" s="34">
        <f>入稿プラン!I3*VLOOKUP(入稿プラン!J3,入稿プラン!M3:N5,2,1)</f>
        <v>0</v>
      </c>
      <c r="I29" s="45"/>
      <c r="J29" s="45" t="s">
        <v>66</v>
      </c>
      <c r="K29" s="46">
        <v>2000</v>
      </c>
      <c r="L29" s="39"/>
      <c r="M29" s="50"/>
      <c r="N29" s="50"/>
      <c r="O29" s="50"/>
      <c r="P29" s="47" t="s">
        <v>61</v>
      </c>
      <c r="Q29" s="50"/>
    </row>
    <row r="30" spans="1:17" ht="19.5" thickBot="1" x14ac:dyDescent="0.45">
      <c r="A30" s="77" t="s">
        <v>128</v>
      </c>
      <c r="B30" s="78"/>
      <c r="C30" s="13">
        <f>SUM(C13:C28)-C29</f>
        <v>0</v>
      </c>
      <c r="I30" s="45"/>
      <c r="J30" s="45" t="s">
        <v>67</v>
      </c>
      <c r="K30" s="46">
        <v>2000</v>
      </c>
      <c r="L30" s="39"/>
      <c r="M30" s="50"/>
      <c r="N30" s="50"/>
      <c r="O30" s="50"/>
      <c r="P30" s="47" t="s">
        <v>62</v>
      </c>
      <c r="Q30" s="50"/>
    </row>
    <row r="31" spans="1:17" ht="19.5" thickBot="1" x14ac:dyDescent="0.45">
      <c r="I31" s="45"/>
      <c r="J31" s="45" t="s">
        <v>68</v>
      </c>
      <c r="K31" s="46">
        <v>2000</v>
      </c>
      <c r="L31" s="39"/>
      <c r="M31" s="50"/>
      <c r="N31" s="50"/>
      <c r="O31" s="50"/>
      <c r="P31" s="47" t="s">
        <v>63</v>
      </c>
      <c r="Q31" s="50"/>
    </row>
    <row r="32" spans="1:17" x14ac:dyDescent="0.4">
      <c r="A32" s="63" t="s">
        <v>134</v>
      </c>
      <c r="B32" s="64"/>
      <c r="C32" s="65"/>
      <c r="I32" s="45"/>
      <c r="J32" s="45" t="s">
        <v>70</v>
      </c>
      <c r="K32" s="46">
        <v>1000</v>
      </c>
      <c r="L32" s="39"/>
      <c r="M32" s="50"/>
      <c r="N32" s="50"/>
      <c r="O32" s="50"/>
      <c r="P32" s="47" t="s">
        <v>64</v>
      </c>
      <c r="Q32" s="50"/>
    </row>
    <row r="33" spans="1:17" x14ac:dyDescent="0.4">
      <c r="A33" s="57" t="s">
        <v>117</v>
      </c>
      <c r="B33" s="58"/>
      <c r="C33" s="59"/>
      <c r="I33" s="45"/>
      <c r="J33" s="45" t="s">
        <v>71</v>
      </c>
      <c r="K33" s="46">
        <v>1000</v>
      </c>
      <c r="L33" s="39"/>
      <c r="M33" s="50"/>
      <c r="N33" s="50"/>
      <c r="O33" s="50"/>
      <c r="P33" s="47" t="s">
        <v>65</v>
      </c>
      <c r="Q33" s="50"/>
    </row>
    <row r="34" spans="1:17" ht="19.5" thickBot="1" x14ac:dyDescent="0.45">
      <c r="A34" s="60"/>
      <c r="B34" s="61"/>
      <c r="C34" s="62"/>
      <c r="I34" s="45"/>
      <c r="J34" s="45" t="s">
        <v>72</v>
      </c>
      <c r="K34" s="46">
        <v>1000</v>
      </c>
      <c r="L34" s="39"/>
      <c r="M34" s="50"/>
      <c r="N34" s="50"/>
      <c r="O34" s="50"/>
      <c r="P34" s="47" t="s">
        <v>66</v>
      </c>
      <c r="Q34" s="50"/>
    </row>
    <row r="35" spans="1:17" ht="32.25" customHeight="1" x14ac:dyDescent="0.4">
      <c r="A35" s="29" t="s">
        <v>132</v>
      </c>
      <c r="B35" s="55"/>
      <c r="C35" s="56"/>
      <c r="I35" s="45"/>
      <c r="J35" s="45" t="s">
        <v>73</v>
      </c>
      <c r="K35" s="46">
        <v>1000</v>
      </c>
      <c r="L35" s="39"/>
      <c r="M35" s="50"/>
      <c r="N35" s="50"/>
      <c r="O35" s="50"/>
      <c r="P35" s="47" t="s">
        <v>67</v>
      </c>
      <c r="Q35" s="50"/>
    </row>
    <row r="36" spans="1:17" ht="18.75" customHeight="1" x14ac:dyDescent="0.4">
      <c r="A36" s="72" t="s">
        <v>133</v>
      </c>
      <c r="B36" s="66"/>
      <c r="C36" s="67"/>
      <c r="I36" s="39"/>
      <c r="J36" s="39"/>
      <c r="K36" s="39"/>
      <c r="L36" s="39"/>
      <c r="M36" s="50"/>
      <c r="N36" s="50"/>
      <c r="O36" s="50"/>
      <c r="P36" s="47" t="s">
        <v>68</v>
      </c>
      <c r="Q36" s="50"/>
    </row>
    <row r="37" spans="1:17" x14ac:dyDescent="0.4">
      <c r="A37" s="73"/>
      <c r="B37" s="68"/>
      <c r="C37" s="69"/>
      <c r="I37" s="39"/>
      <c r="J37" s="39"/>
      <c r="K37" s="39"/>
      <c r="L37" s="39"/>
      <c r="M37" s="50"/>
      <c r="N37" s="50"/>
      <c r="O37" s="50"/>
      <c r="P37" s="50" t="s">
        <v>113</v>
      </c>
      <c r="Q37" s="50"/>
    </row>
    <row r="38" spans="1:17" x14ac:dyDescent="0.4">
      <c r="A38" s="73"/>
      <c r="B38" s="68"/>
      <c r="C38" s="69"/>
      <c r="I38" s="39"/>
      <c r="J38" s="39"/>
      <c r="K38" s="39"/>
      <c r="L38" s="39"/>
      <c r="M38" s="50"/>
      <c r="N38" s="50"/>
      <c r="O38" s="50"/>
      <c r="P38" s="47" t="s">
        <v>70</v>
      </c>
      <c r="Q38" s="50"/>
    </row>
    <row r="39" spans="1:17" x14ac:dyDescent="0.4">
      <c r="A39" s="73"/>
      <c r="B39" s="68"/>
      <c r="C39" s="69"/>
      <c r="I39" s="39"/>
      <c r="J39" s="39"/>
      <c r="K39" s="39"/>
      <c r="L39" s="39"/>
      <c r="M39" s="50"/>
      <c r="N39" s="50"/>
      <c r="O39" s="50"/>
      <c r="P39" s="47" t="s">
        <v>71</v>
      </c>
      <c r="Q39" s="50"/>
    </row>
    <row r="40" spans="1:17" x14ac:dyDescent="0.4">
      <c r="A40" s="73"/>
      <c r="B40" s="68"/>
      <c r="C40" s="69"/>
      <c r="I40" s="39"/>
      <c r="J40" s="39"/>
      <c r="K40" s="39"/>
      <c r="L40" s="39"/>
      <c r="M40" s="50"/>
      <c r="N40" s="50"/>
      <c r="O40" s="50"/>
      <c r="P40" s="47" t="s">
        <v>72</v>
      </c>
      <c r="Q40" s="50"/>
    </row>
    <row r="41" spans="1:17" x14ac:dyDescent="0.4">
      <c r="A41" s="73"/>
      <c r="B41" s="68"/>
      <c r="C41" s="69"/>
      <c r="I41" s="39"/>
      <c r="J41" s="39"/>
      <c r="K41" s="39"/>
      <c r="L41" s="39"/>
      <c r="M41" s="50"/>
      <c r="N41" s="50"/>
      <c r="O41" s="50"/>
      <c r="P41" s="47" t="s">
        <v>73</v>
      </c>
      <c r="Q41" s="50"/>
    </row>
    <row r="42" spans="1:17" ht="19.5" thickBot="1" x14ac:dyDescent="0.45">
      <c r="A42" s="74"/>
      <c r="B42" s="70"/>
      <c r="C42" s="71"/>
      <c r="I42" s="39"/>
      <c r="J42" s="39"/>
      <c r="K42" s="39"/>
      <c r="L42" s="39"/>
      <c r="M42" s="50"/>
      <c r="N42" s="50"/>
      <c r="O42" s="50"/>
      <c r="P42" s="50"/>
      <c r="Q42" s="50"/>
    </row>
  </sheetData>
  <sheetProtection algorithmName="SHA-512" hashValue="NvWCKlpH+6MZAa62bjP3TDkLGK3vn/olmZD17LOKoJatjccCXsYBZzPWv0FQUK+zhWCrNgzauvbswUh8o8Mj5g==" saltValue="9DMeJUMhoVK96d+unFthjw==" spinCount="100000" sheet="1" formatCells="0"/>
  <protectedRanges>
    <protectedRange sqref="B35:C40 B6 B4" name="範囲1"/>
  </protectedRanges>
  <mergeCells count="10">
    <mergeCell ref="A12:B12"/>
    <mergeCell ref="A30:B30"/>
    <mergeCell ref="A29:B29"/>
    <mergeCell ref="A1:C2"/>
    <mergeCell ref="A8:C10"/>
    <mergeCell ref="B35:C35"/>
    <mergeCell ref="A33:C34"/>
    <mergeCell ref="A32:C32"/>
    <mergeCell ref="B36:C42"/>
    <mergeCell ref="A36:A42"/>
  </mergeCells>
  <phoneticPr fontId="3"/>
  <conditionalFormatting sqref="B14:B28">
    <cfRule type="duplicateValues" dxfId="0" priority="1"/>
  </conditionalFormatting>
  <dataValidations count="3">
    <dataValidation type="list" allowBlank="1" showInputMessage="1" showErrorMessage="1" sqref="B13" xr:uid="{3D662849-8A81-4BCA-80A3-34B919B3EDCE}">
      <formula1>$O$7:$O$21</formula1>
    </dataValidation>
    <dataValidation type="list" allowBlank="1" showInputMessage="1" showErrorMessage="1" sqref="B14:B28" xr:uid="{E933D835-58F0-407B-B208-53AF49A09DDB}">
      <formula1>$P$7:$P$41</formula1>
    </dataValidation>
    <dataValidation type="list" allowBlank="1" showInputMessage="1" showErrorMessage="1" sqref="B5" xr:uid="{06DF91C6-4745-4375-9DBF-008F737FDBF3}">
      <formula1>$P$3:$R$3</formula1>
    </dataValidation>
  </dataValidations>
  <pageMargins left="0.7" right="0.7" top="0.75" bottom="0.75" header="0.3" footer="0.3"/>
  <pageSetup paperSize="9" scale="90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141E7-02A6-4E4C-9706-FE02F3095F25}">
  <dimension ref="A1:J32"/>
  <sheetViews>
    <sheetView workbookViewId="0">
      <selection activeCell="E17" sqref="E17"/>
    </sheetView>
  </sheetViews>
  <sheetFormatPr defaultColWidth="8.875" defaultRowHeight="18.75" x14ac:dyDescent="0.4"/>
  <cols>
    <col min="1" max="1" width="19.125" bestFit="1" customWidth="1"/>
    <col min="2" max="2" width="14.875" bestFit="1" customWidth="1"/>
    <col min="3" max="3" width="9.5" bestFit="1" customWidth="1"/>
    <col min="4" max="4" width="8.125" bestFit="1" customWidth="1"/>
    <col min="5" max="5" width="7.625" bestFit="1" customWidth="1"/>
    <col min="6" max="6" width="14.375" bestFit="1" customWidth="1"/>
    <col min="8" max="8" width="17.375" bestFit="1" customWidth="1"/>
    <col min="9" max="9" width="19.625" bestFit="1" customWidth="1"/>
    <col min="10" max="10" width="16.875" customWidth="1"/>
  </cols>
  <sheetData>
    <row r="1" spans="1:10" x14ac:dyDescent="0.4">
      <c r="A1" s="95" t="s">
        <v>1</v>
      </c>
      <c r="B1" s="96"/>
      <c r="C1" s="96"/>
      <c r="D1" s="96"/>
      <c r="E1" s="96"/>
      <c r="F1" s="97"/>
      <c r="H1" s="94" t="s">
        <v>74</v>
      </c>
      <c r="I1" s="94"/>
      <c r="J1" s="94"/>
    </row>
    <row r="2" spans="1:10" ht="18.75" customHeight="1" x14ac:dyDescent="0.4">
      <c r="A2" s="94" t="s">
        <v>2</v>
      </c>
      <c r="B2" s="94"/>
      <c r="C2" s="2" t="s">
        <v>3</v>
      </c>
      <c r="D2" s="2" t="s">
        <v>4</v>
      </c>
      <c r="E2" s="2" t="s">
        <v>5</v>
      </c>
      <c r="F2" s="2" t="s">
        <v>6</v>
      </c>
      <c r="H2" s="9" t="s">
        <v>36</v>
      </c>
      <c r="I2" s="2" t="s">
        <v>37</v>
      </c>
      <c r="J2" s="2" t="s">
        <v>38</v>
      </c>
    </row>
    <row r="3" spans="1:10" x14ac:dyDescent="0.4">
      <c r="A3" s="94" t="s">
        <v>7</v>
      </c>
      <c r="B3" s="1" t="s">
        <v>8</v>
      </c>
      <c r="C3" s="1" t="s">
        <v>13</v>
      </c>
      <c r="D3" s="1" t="s">
        <v>18</v>
      </c>
      <c r="E3" s="1" t="s">
        <v>19</v>
      </c>
      <c r="F3" s="1" t="s">
        <v>20</v>
      </c>
      <c r="H3" s="93" t="s">
        <v>39</v>
      </c>
      <c r="I3" s="6" t="s">
        <v>40</v>
      </c>
      <c r="J3" s="7">
        <v>4000</v>
      </c>
    </row>
    <row r="4" spans="1:10" ht="18.75" customHeight="1" x14ac:dyDescent="0.4">
      <c r="A4" s="94"/>
      <c r="B4" s="1" t="s">
        <v>9</v>
      </c>
      <c r="C4" s="1" t="s">
        <v>14</v>
      </c>
      <c r="D4" s="1" t="s">
        <v>18</v>
      </c>
      <c r="E4" s="1" t="s">
        <v>19</v>
      </c>
      <c r="F4" s="1" t="s">
        <v>21</v>
      </c>
      <c r="H4" s="93"/>
      <c r="I4" s="6" t="s">
        <v>41</v>
      </c>
      <c r="J4" s="7">
        <v>4000</v>
      </c>
    </row>
    <row r="5" spans="1:10" x14ac:dyDescent="0.4">
      <c r="A5" s="94"/>
      <c r="B5" s="1" t="s">
        <v>10</v>
      </c>
      <c r="C5" s="1" t="s">
        <v>15</v>
      </c>
      <c r="D5" s="1" t="s">
        <v>18</v>
      </c>
      <c r="E5" s="1" t="s">
        <v>19</v>
      </c>
      <c r="F5" s="1" t="s">
        <v>22</v>
      </c>
      <c r="H5" s="93" t="s">
        <v>42</v>
      </c>
      <c r="I5" s="6" t="s">
        <v>43</v>
      </c>
      <c r="J5" s="8">
        <v>2000</v>
      </c>
    </row>
    <row r="6" spans="1:10" x14ac:dyDescent="0.4">
      <c r="A6" s="94"/>
      <c r="B6" s="1" t="s">
        <v>11</v>
      </c>
      <c r="C6" s="1" t="s">
        <v>16</v>
      </c>
      <c r="D6" s="1" t="s">
        <v>18</v>
      </c>
      <c r="E6" s="1" t="s">
        <v>19</v>
      </c>
      <c r="F6" s="1" t="s">
        <v>23</v>
      </c>
      <c r="H6" s="93"/>
      <c r="I6" s="6" t="s">
        <v>44</v>
      </c>
      <c r="J6" s="8">
        <v>2000</v>
      </c>
    </row>
    <row r="7" spans="1:10" x14ac:dyDescent="0.4">
      <c r="A7" s="94"/>
      <c r="B7" s="1" t="s">
        <v>12</v>
      </c>
      <c r="C7" s="1" t="s">
        <v>17</v>
      </c>
      <c r="D7" s="1" t="s">
        <v>18</v>
      </c>
      <c r="E7" s="1" t="s">
        <v>19</v>
      </c>
      <c r="F7" s="1" t="s">
        <v>24</v>
      </c>
      <c r="H7" s="93"/>
      <c r="I7" s="6" t="s">
        <v>45</v>
      </c>
      <c r="J7" s="8">
        <v>2000</v>
      </c>
    </row>
    <row r="8" spans="1:10" x14ac:dyDescent="0.4">
      <c r="A8" s="94" t="s">
        <v>25</v>
      </c>
      <c r="B8" s="1" t="s">
        <v>26</v>
      </c>
      <c r="C8" s="1" t="s">
        <v>13</v>
      </c>
      <c r="D8" s="1" t="s">
        <v>18</v>
      </c>
      <c r="E8" s="1" t="s">
        <v>31</v>
      </c>
      <c r="F8" s="1" t="s">
        <v>32</v>
      </c>
      <c r="H8" s="93"/>
      <c r="I8" s="6" t="s">
        <v>46</v>
      </c>
      <c r="J8" s="8">
        <v>2000</v>
      </c>
    </row>
    <row r="9" spans="1:10" x14ac:dyDescent="0.4">
      <c r="A9" s="94"/>
      <c r="B9" s="1" t="s">
        <v>27</v>
      </c>
      <c r="C9" s="1" t="s">
        <v>14</v>
      </c>
      <c r="D9" s="1" t="s">
        <v>18</v>
      </c>
      <c r="E9" s="1" t="s">
        <v>31</v>
      </c>
      <c r="F9" s="1" t="s">
        <v>20</v>
      </c>
      <c r="H9" s="93"/>
      <c r="I9" s="6" t="s">
        <v>47</v>
      </c>
      <c r="J9" s="8">
        <v>2000</v>
      </c>
    </row>
    <row r="10" spans="1:10" x14ac:dyDescent="0.4">
      <c r="A10" s="94"/>
      <c r="B10" s="1" t="s">
        <v>28</v>
      </c>
      <c r="C10" s="1" t="s">
        <v>15</v>
      </c>
      <c r="D10" s="1" t="s">
        <v>18</v>
      </c>
      <c r="E10" s="1" t="s">
        <v>31</v>
      </c>
      <c r="F10" s="1" t="s">
        <v>33</v>
      </c>
      <c r="H10" s="93"/>
      <c r="I10" s="6" t="s">
        <v>48</v>
      </c>
      <c r="J10" s="8">
        <v>2000</v>
      </c>
    </row>
    <row r="11" spans="1:10" x14ac:dyDescent="0.4">
      <c r="A11" s="94"/>
      <c r="B11" s="1" t="s">
        <v>29</v>
      </c>
      <c r="C11" s="1" t="s">
        <v>16</v>
      </c>
      <c r="D11" s="1" t="s">
        <v>18</v>
      </c>
      <c r="E11" s="1" t="s">
        <v>31</v>
      </c>
      <c r="F11" s="1" t="s">
        <v>34</v>
      </c>
      <c r="H11" s="93"/>
      <c r="I11" s="6" t="s">
        <v>49</v>
      </c>
      <c r="J11" s="8">
        <v>2000</v>
      </c>
    </row>
    <row r="12" spans="1:10" ht="18.75" customHeight="1" x14ac:dyDescent="0.4">
      <c r="A12" s="94"/>
      <c r="B12" s="1" t="s">
        <v>30</v>
      </c>
      <c r="C12" s="1" t="s">
        <v>17</v>
      </c>
      <c r="D12" s="1" t="s">
        <v>18</v>
      </c>
      <c r="E12" s="1" t="s">
        <v>31</v>
      </c>
      <c r="F12" s="1" t="s">
        <v>35</v>
      </c>
      <c r="H12" s="93"/>
      <c r="I12" s="6" t="s">
        <v>50</v>
      </c>
      <c r="J12" s="8">
        <v>2000</v>
      </c>
    </row>
    <row r="13" spans="1:10" x14ac:dyDescent="0.4">
      <c r="A13" s="2" t="s">
        <v>75</v>
      </c>
      <c r="B13" s="1" t="s">
        <v>75</v>
      </c>
      <c r="C13" s="1" t="s">
        <v>77</v>
      </c>
      <c r="D13" s="1" t="s">
        <v>31</v>
      </c>
      <c r="E13" s="1" t="s">
        <v>19</v>
      </c>
      <c r="F13" s="1" t="s">
        <v>78</v>
      </c>
      <c r="H13" s="93" t="s">
        <v>51</v>
      </c>
      <c r="I13" s="6" t="s">
        <v>52</v>
      </c>
      <c r="J13" s="8">
        <v>2000</v>
      </c>
    </row>
    <row r="14" spans="1:10" x14ac:dyDescent="0.4">
      <c r="A14" s="2" t="s">
        <v>76</v>
      </c>
      <c r="B14" s="1" t="s">
        <v>76</v>
      </c>
      <c r="C14" s="1" t="s">
        <v>31</v>
      </c>
      <c r="D14" s="1" t="s">
        <v>31</v>
      </c>
      <c r="E14" s="1" t="s">
        <v>19</v>
      </c>
      <c r="F14" s="1" t="s">
        <v>78</v>
      </c>
      <c r="H14" s="93"/>
      <c r="I14" s="6" t="s">
        <v>53</v>
      </c>
      <c r="J14" s="8">
        <v>2000</v>
      </c>
    </row>
    <row r="15" spans="1:10" x14ac:dyDescent="0.4">
      <c r="A15" s="4"/>
      <c r="B15" s="5"/>
      <c r="C15" s="5"/>
      <c r="D15" s="5"/>
      <c r="E15" s="5"/>
      <c r="F15" s="5"/>
      <c r="H15" s="93"/>
      <c r="I15" s="6" t="s">
        <v>54</v>
      </c>
      <c r="J15" s="8">
        <v>2000</v>
      </c>
    </row>
    <row r="16" spans="1:10" x14ac:dyDescent="0.4">
      <c r="A16" s="10"/>
      <c r="B16" s="10"/>
      <c r="C16" s="10"/>
      <c r="D16" s="10"/>
      <c r="E16" s="10"/>
      <c r="F16" s="10"/>
      <c r="H16" s="93"/>
      <c r="I16" s="6" t="s">
        <v>55</v>
      </c>
      <c r="J16" s="8">
        <v>2000</v>
      </c>
    </row>
    <row r="17" spans="1:10" x14ac:dyDescent="0.4">
      <c r="A17" s="3"/>
      <c r="B17" s="3"/>
      <c r="C17" s="3"/>
      <c r="D17" s="3"/>
      <c r="E17" s="3"/>
      <c r="F17" s="3"/>
      <c r="H17" s="93"/>
      <c r="I17" s="6" t="s">
        <v>56</v>
      </c>
      <c r="J17" s="8">
        <v>2000</v>
      </c>
    </row>
    <row r="18" spans="1:10" ht="18.75" customHeight="1" x14ac:dyDescent="0.4">
      <c r="A18" s="3"/>
      <c r="B18" s="3"/>
      <c r="C18" s="3"/>
      <c r="D18" s="3"/>
      <c r="E18" s="3"/>
      <c r="F18" s="3"/>
      <c r="H18" s="93"/>
      <c r="I18" s="6" t="s">
        <v>57</v>
      </c>
      <c r="J18" s="8">
        <v>2000</v>
      </c>
    </row>
    <row r="19" spans="1:10" x14ac:dyDescent="0.4">
      <c r="A19" s="3"/>
      <c r="B19" s="3"/>
      <c r="C19" s="3"/>
      <c r="D19" s="3"/>
      <c r="E19" s="3"/>
      <c r="F19" s="3"/>
      <c r="H19" s="93" t="s">
        <v>58</v>
      </c>
      <c r="I19" s="6" t="s">
        <v>59</v>
      </c>
      <c r="J19" s="8">
        <v>2000</v>
      </c>
    </row>
    <row r="20" spans="1:10" x14ac:dyDescent="0.4">
      <c r="A20" s="3"/>
      <c r="B20" s="3"/>
      <c r="C20" s="3"/>
      <c r="D20" s="3"/>
      <c r="E20" s="3"/>
      <c r="F20" s="3"/>
      <c r="H20" s="93"/>
      <c r="I20" s="6" t="s">
        <v>60</v>
      </c>
      <c r="J20" s="8">
        <v>2000</v>
      </c>
    </row>
    <row r="21" spans="1:10" x14ac:dyDescent="0.4">
      <c r="A21" s="3"/>
      <c r="B21" s="3"/>
      <c r="C21" s="3"/>
      <c r="D21" s="3"/>
      <c r="E21" s="3"/>
      <c r="F21" s="3"/>
      <c r="H21" s="93"/>
      <c r="I21" s="6" t="s">
        <v>61</v>
      </c>
      <c r="J21" s="8">
        <v>2000</v>
      </c>
    </row>
    <row r="22" spans="1:10" x14ac:dyDescent="0.4">
      <c r="A22" s="3"/>
      <c r="B22" s="3"/>
      <c r="C22" s="3"/>
      <c r="D22" s="3"/>
      <c r="E22" s="3"/>
      <c r="F22" s="3"/>
      <c r="H22" s="93"/>
      <c r="I22" s="6" t="s">
        <v>62</v>
      </c>
      <c r="J22" s="8">
        <v>2000</v>
      </c>
    </row>
    <row r="23" spans="1:10" x14ac:dyDescent="0.4">
      <c r="H23" s="93"/>
      <c r="I23" s="6" t="s">
        <v>63</v>
      </c>
      <c r="J23" s="8">
        <v>2000</v>
      </c>
    </row>
    <row r="24" spans="1:10" x14ac:dyDescent="0.4">
      <c r="H24" s="93"/>
      <c r="I24" s="6" t="s">
        <v>64</v>
      </c>
      <c r="J24" s="8">
        <v>2000</v>
      </c>
    </row>
    <row r="25" spans="1:10" x14ac:dyDescent="0.4">
      <c r="H25" s="93"/>
      <c r="I25" s="6" t="s">
        <v>65</v>
      </c>
      <c r="J25" s="8">
        <v>2000</v>
      </c>
    </row>
    <row r="26" spans="1:10" x14ac:dyDescent="0.4">
      <c r="H26" s="93"/>
      <c r="I26" s="6" t="s">
        <v>66</v>
      </c>
      <c r="J26" s="8">
        <v>2000</v>
      </c>
    </row>
    <row r="27" spans="1:10" x14ac:dyDescent="0.4">
      <c r="H27" s="93"/>
      <c r="I27" s="6" t="s">
        <v>67</v>
      </c>
      <c r="J27" s="8">
        <v>2000</v>
      </c>
    </row>
    <row r="28" spans="1:10" x14ac:dyDescent="0.4">
      <c r="H28" s="93"/>
      <c r="I28" s="6" t="s">
        <v>68</v>
      </c>
      <c r="J28" s="8">
        <v>2000</v>
      </c>
    </row>
    <row r="29" spans="1:10" x14ac:dyDescent="0.4">
      <c r="H29" s="93" t="s">
        <v>69</v>
      </c>
      <c r="I29" s="6" t="s">
        <v>70</v>
      </c>
      <c r="J29" s="8">
        <v>1000</v>
      </c>
    </row>
    <row r="30" spans="1:10" x14ac:dyDescent="0.4">
      <c r="H30" s="93"/>
      <c r="I30" s="6" t="s">
        <v>71</v>
      </c>
      <c r="J30" s="8">
        <v>1000</v>
      </c>
    </row>
    <row r="31" spans="1:10" x14ac:dyDescent="0.4">
      <c r="H31" s="93"/>
      <c r="I31" s="6" t="s">
        <v>72</v>
      </c>
      <c r="J31" s="8">
        <v>1000</v>
      </c>
    </row>
    <row r="32" spans="1:10" x14ac:dyDescent="0.4">
      <c r="H32" s="93"/>
      <c r="I32" s="6" t="s">
        <v>73</v>
      </c>
      <c r="J32" s="8">
        <v>1000</v>
      </c>
    </row>
  </sheetData>
  <mergeCells count="10">
    <mergeCell ref="H29:H32"/>
    <mergeCell ref="A2:B2"/>
    <mergeCell ref="A3:A7"/>
    <mergeCell ref="A1:F1"/>
    <mergeCell ref="A8:A12"/>
    <mergeCell ref="H1:J1"/>
    <mergeCell ref="H3:H4"/>
    <mergeCell ref="H5:H12"/>
    <mergeCell ref="H13:H18"/>
    <mergeCell ref="H19:H28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入稿プラン</vt:lpstr>
      <vt:lpstr>プラン詳細</vt:lpstr>
      <vt:lpstr>入稿プラン!Print_Area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佐藤直樹</dc:creator>
  <cp:lastModifiedBy>takaaki sato</cp:lastModifiedBy>
  <cp:lastPrinted>2021-08-04T06:08:16Z</cp:lastPrinted>
  <dcterms:created xsi:type="dcterms:W3CDTF">2021-07-30T02:00:38Z</dcterms:created>
  <dcterms:modified xsi:type="dcterms:W3CDTF">2021-09-06T05:37:59Z</dcterms:modified>
</cp:coreProperties>
</file>